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kir/Documents/ASTRA/AstraCloud/"/>
    </mc:Choice>
  </mc:AlternateContent>
  <xr:revisionPtr revIDLastSave="0" documentId="8_{BE99D1EA-D272-724E-8B94-A6A9F4F97065}" xr6:coauthVersionLast="47" xr6:coauthVersionMax="47" xr10:uidLastSave="{00000000-0000-0000-0000-000000000000}"/>
  <bookViews>
    <workbookView xWindow="21860" yWindow="-27620" windowWidth="36780" windowHeight="27620" activeTab="8" xr2:uid="{00000000-000D-0000-FFFF-FFFF00000000}"/>
  </bookViews>
  <sheets>
    <sheet name="ℹ️Инструкция" sheetId="9" r:id="rId1"/>
    <sheet name="1 -Настройка нагрузки" sheetId="5" r:id="rId2"/>
    <sheet name="2 - Ввод данных VM и VDI" sheetId="1" r:id="rId3"/>
    <sheet name="3 - Результат" sheetId="7" r:id="rId4"/>
    <sheet name="ℹ️CPU" sheetId="6" r:id="rId5"/>
    <sheet name="ℹ️VDI" sheetId="2" r:id="rId6"/>
    <sheet name="ℹ️VMs" sheetId="3" r:id="rId7"/>
    <sheet name="ℹ️KVM" sheetId="4" r:id="rId8"/>
    <sheet name="ℹ️Info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D19" i="7"/>
  <c r="C23" i="7" s="1"/>
  <c r="F16" i="7"/>
  <c r="F17" i="7"/>
  <c r="F18" i="7"/>
  <c r="F15" i="7"/>
  <c r="E16" i="7"/>
  <c r="E17" i="7"/>
  <c r="E18" i="7"/>
  <c r="E15" i="7"/>
  <c r="D16" i="7"/>
  <c r="D17" i="7"/>
  <c r="D18" i="7"/>
  <c r="D15" i="7"/>
  <c r="C16" i="7"/>
  <c r="C17" i="7"/>
  <c r="C18" i="7"/>
  <c r="C15" i="7"/>
  <c r="C19" i="7" s="1"/>
  <c r="C22" i="7" s="1"/>
  <c r="F3" i="7"/>
  <c r="F4" i="7"/>
  <c r="F5" i="7"/>
  <c r="F6" i="7"/>
  <c r="F2" i="7"/>
  <c r="E3" i="7"/>
  <c r="E4" i="7"/>
  <c r="E5" i="7"/>
  <c r="E6" i="7"/>
  <c r="E2" i="7"/>
  <c r="D3" i="7"/>
  <c r="D4" i="7"/>
  <c r="D5" i="7"/>
  <c r="D6" i="7"/>
  <c r="D2" i="7"/>
  <c r="C6" i="7"/>
  <c r="C5" i="7"/>
  <c r="C4" i="7"/>
  <c r="C3" i="7"/>
  <c r="C2" i="7"/>
  <c r="E7" i="7" l="1"/>
  <c r="F7" i="7"/>
  <c r="C7" i="7"/>
  <c r="C10" i="7" s="1"/>
  <c r="D7" i="7"/>
  <c r="C11" i="7" s="1"/>
</calcChain>
</file>

<file path=xl/sharedStrings.xml><?xml version="1.0" encoding="utf-8"?>
<sst xmlns="http://schemas.openxmlformats.org/spreadsheetml/2006/main" count="198" uniqueCount="132">
  <si>
    <t>Классификация рабочих мест VDI и потребление ресурсов</t>
  </si>
  <si>
    <t>Тип рабочего места</t>
  </si>
  <si>
    <t>CPU (ядра)</t>
  </si>
  <si>
    <t>RAM (ГБ)</t>
  </si>
  <si>
    <t>Диск (ГБ)</t>
  </si>
  <si>
    <t>Сеть (Mbps)</t>
  </si>
  <si>
    <t>Описание</t>
  </si>
  <si>
    <t>0.5</t>
  </si>
  <si>
    <t>Офисные приложения, веб</t>
  </si>
  <si>
    <t>Стандартный пользователь</t>
  </si>
  <si>
    <t>Офисные приложения + видео</t>
  </si>
  <si>
    <t>Графика, CAD, аналитика</t>
  </si>
  <si>
    <t>Средние требования на одно рабочее место VDI:</t>
  </si>
  <si>
    <r>
      <t xml:space="preserve">По </t>
    </r>
    <r>
      <rPr>
        <b/>
        <sz val="11"/>
        <color theme="1"/>
        <rFont val="Calibri"/>
        <family val="2"/>
        <scheme val="minor"/>
      </rPr>
      <t>best practices</t>
    </r>
    <r>
      <rPr>
        <sz val="11"/>
        <color theme="1"/>
        <rFont val="Calibri"/>
        <family val="2"/>
        <scheme val="minor"/>
      </rPr>
      <t xml:space="preserve"> для смешанной нагрузки (когда есть разные типы пользователей) усредненные требования будут:</t>
    </r>
  </si>
  <si>
    <r>
      <t>CPU:</t>
    </r>
    <r>
      <rPr>
        <sz val="11"/>
        <color theme="1"/>
        <rFont val="Calibri"/>
        <family val="2"/>
        <scheme val="minor"/>
      </rPr>
      <t xml:space="preserve"> 1 ядро на рабочее место</t>
    </r>
  </si>
  <si>
    <r>
      <t>RAM:</t>
    </r>
    <r>
      <rPr>
        <sz val="11"/>
        <color theme="1"/>
        <rFont val="Calibri"/>
        <family val="2"/>
        <scheme val="minor"/>
      </rPr>
      <t xml:space="preserve"> 4 ГБ на рабочее место</t>
    </r>
  </si>
  <si>
    <r>
      <t>Диск:</t>
    </r>
    <r>
      <rPr>
        <sz val="11"/>
        <color theme="1"/>
        <rFont val="Calibri"/>
        <family val="2"/>
        <scheme val="minor"/>
      </rPr>
      <t xml:space="preserve"> 50 ГБ на рабочее место</t>
    </r>
  </si>
  <si>
    <r>
      <t>Сеть:</t>
    </r>
    <r>
      <rPr>
        <sz val="11"/>
        <color theme="1"/>
        <rFont val="Calibri"/>
        <family val="2"/>
        <scheme val="minor"/>
      </rPr>
      <t xml:space="preserve"> 20 Mbps на рабочее место</t>
    </r>
  </si>
  <si>
    <t>Средняя нагрузка (приложения, базы данных)</t>
  </si>
  <si>
    <t>Высокая нагрузка (базы данных, аналитика)</t>
  </si>
  <si>
    <t>CPU:</t>
  </si>
  <si>
    <r>
      <t xml:space="preserve">Накладные расходы на гипервизор KVM обычно составляют </t>
    </r>
    <r>
      <rPr>
        <b/>
        <sz val="11"/>
        <color theme="1"/>
        <rFont val="Calibri"/>
        <family val="2"/>
        <scheme val="minor"/>
      </rPr>
      <t>5-10%</t>
    </r>
    <r>
      <rPr>
        <sz val="11"/>
        <color theme="1"/>
        <rFont val="Calibri"/>
        <family val="2"/>
        <scheme val="minor"/>
      </rPr>
      <t xml:space="preserve"> от доступной CPU.</t>
    </r>
  </si>
  <si>
    <t>RAM:</t>
  </si>
  <si>
    <r>
      <t xml:space="preserve">Накладные расходы на RAM составляют </t>
    </r>
    <r>
      <rPr>
        <b/>
        <sz val="11"/>
        <color theme="1"/>
        <rFont val="Calibri"/>
        <family val="2"/>
        <scheme val="minor"/>
      </rPr>
      <t>5-10%</t>
    </r>
    <r>
      <rPr>
        <sz val="11"/>
        <color theme="1"/>
        <rFont val="Calibri"/>
        <family val="2"/>
        <scheme val="minor"/>
      </rPr>
      <t xml:space="preserve"> от общей памяти для управления и буферов.</t>
    </r>
  </si>
  <si>
    <t>Сеть:</t>
  </si>
  <si>
    <r>
      <t xml:space="preserve">Накладные расходы на сетевую пропускную способность минимальны (менее </t>
    </r>
    <r>
      <rPr>
        <b/>
        <sz val="11"/>
        <color theme="1"/>
        <rFont val="Calibri"/>
        <family val="2"/>
        <scheme val="minor"/>
      </rPr>
      <t>2-5%</t>
    </r>
    <r>
      <rPr>
        <sz val="11"/>
        <color theme="1"/>
        <rFont val="Calibri"/>
        <family val="2"/>
        <scheme val="minor"/>
      </rPr>
      <t>).</t>
    </r>
  </si>
  <si>
    <t>CPU</t>
  </si>
  <si>
    <t>RAM</t>
  </si>
  <si>
    <t>Рекомендация:</t>
  </si>
  <si>
    <t>Типичные накладные расходы KVM</t>
  </si>
  <si>
    <t>Разница между физическими ядрами и vCPU:</t>
  </si>
  <si>
    <t>Физические ядра (Physical Cores):</t>
  </si>
  <si>
    <t>Это реальные ядра процессора на сервере.</t>
  </si>
  <si>
    <t>Например, у 32-ядерного процессора 32 физических ядра.</t>
  </si>
  <si>
    <t>vCPU (Virtual Cores):</t>
  </si>
  <si>
    <t>Это виртуальные процессорные ядра, которые гипервизор (KVM) предоставляет виртуальным машинам.</t>
  </si>
  <si>
    <r>
      <t>vCPU</t>
    </r>
    <r>
      <rPr>
        <sz val="11"/>
        <color theme="1"/>
        <rFont val="Calibri"/>
        <family val="2"/>
        <scheme val="minor"/>
      </rPr>
      <t xml:space="preserve"> могут превышать количество физических ядер за счёт </t>
    </r>
    <r>
      <rPr>
        <b/>
        <sz val="11"/>
        <color theme="1"/>
        <rFont val="Calibri"/>
        <family val="2"/>
        <scheme val="minor"/>
      </rPr>
      <t>оверкоммитинга</t>
    </r>
    <r>
      <rPr>
        <sz val="11"/>
        <color theme="1"/>
        <rFont val="Calibri"/>
        <family val="2"/>
        <scheme val="minor"/>
      </rPr>
      <t xml:space="preserve"> (разделения одного физического ядра между несколькими vCPU).</t>
    </r>
  </si>
  <si>
    <t>Если сервер 2-х сокетный, то у него 2 процессора, по, например 32 ядра. Итого 64 физических ядра.</t>
  </si>
  <si>
    <r>
      <t>Hyper-Threading</t>
    </r>
    <r>
      <rPr>
        <sz val="11"/>
        <color theme="1"/>
        <rFont val="Calibri"/>
        <family val="2"/>
        <scheme val="minor"/>
      </rPr>
      <t xml:space="preserve"> (HT) — это технология, разработанная Intel, которая позволяет одному физическому ядру процессора выполнять две потоки инструкций (threads) одновременно. AMD имеет аналогичную технологию </t>
    </r>
    <r>
      <rPr>
        <b/>
        <sz val="11"/>
        <color theme="1"/>
        <rFont val="Calibri"/>
        <family val="2"/>
        <scheme val="minor"/>
      </rPr>
      <t>SMT (Simultaneous Multi-Threading)</t>
    </r>
    <r>
      <rPr>
        <sz val="11"/>
        <color theme="1"/>
        <rFont val="Calibri"/>
        <family val="2"/>
        <scheme val="minor"/>
      </rPr>
      <t xml:space="preserve">. Эти технологии влияют на количество </t>
    </r>
    <r>
      <rPr>
        <b/>
        <sz val="11"/>
        <color theme="1"/>
        <rFont val="Calibri"/>
        <family val="2"/>
        <scheme val="minor"/>
      </rPr>
      <t>логических ядер</t>
    </r>
    <r>
      <rPr>
        <sz val="11"/>
        <color theme="1"/>
        <rFont val="Calibri"/>
        <family val="2"/>
        <scheme val="minor"/>
      </rPr>
      <t>, доступных гипервизору для выделения виртуальным машинам.</t>
    </r>
  </si>
  <si>
    <t>Влияние Hyper-Threading на расчёты CPU:</t>
  </si>
  <si>
    <r>
      <t>Физические ядра</t>
    </r>
    <r>
      <rPr>
        <sz val="11"/>
        <color theme="1"/>
        <rFont val="Calibri"/>
        <family val="2"/>
        <scheme val="minor"/>
      </rPr>
      <t xml:space="preserve"> — это реальные физические вычислительные блоки.</t>
    </r>
  </si>
  <si>
    <r>
      <t>Логические ядра</t>
    </r>
    <r>
      <rPr>
        <sz val="11"/>
        <color theme="1"/>
        <rFont val="Calibri"/>
        <family val="2"/>
        <scheme val="minor"/>
      </rPr>
      <t xml:space="preserve"> (или </t>
    </r>
    <r>
      <rPr>
        <b/>
        <sz val="11"/>
        <color theme="1"/>
        <rFont val="Calibri"/>
        <family val="2"/>
        <scheme val="minor"/>
      </rPr>
      <t>threads</t>
    </r>
    <r>
      <rPr>
        <sz val="11"/>
        <color theme="1"/>
        <rFont val="Calibri"/>
        <family val="2"/>
        <scheme val="minor"/>
      </rPr>
      <t>) — это ядра, которые видит операционная система или гипервизор благодаря Hyper-Threading.</t>
    </r>
  </si>
  <si>
    <r>
      <t xml:space="preserve">Например, на сервере с 32 физическими ядрами </t>
    </r>
    <r>
      <rPr>
        <b/>
        <sz val="11"/>
        <color theme="1"/>
        <rFont val="Calibri"/>
        <family val="2"/>
        <scheme val="minor"/>
      </rPr>
      <t>с Hyper-Threading включенным</t>
    </r>
    <r>
      <rPr>
        <sz val="11"/>
        <color theme="1"/>
        <rFont val="Calibri"/>
        <family val="2"/>
        <scheme val="minor"/>
      </rPr>
      <t xml:space="preserve"> будет доступно </t>
    </r>
    <r>
      <rPr>
        <b/>
        <sz val="11"/>
        <color theme="1"/>
        <rFont val="Calibri"/>
        <family val="2"/>
        <scheme val="minor"/>
      </rPr>
      <t>64 логических ядра</t>
    </r>
    <r>
      <rPr>
        <sz val="11"/>
        <color theme="1"/>
        <rFont val="Calibri"/>
        <family val="2"/>
        <scheme val="minor"/>
      </rPr>
      <t>.</t>
    </r>
  </si>
  <si>
    <t>vCPU и логические ядра:</t>
  </si>
  <si>
    <r>
      <t xml:space="preserve">Гипервизор KVM назначает </t>
    </r>
    <r>
      <rPr>
        <b/>
        <sz val="11"/>
        <color theme="1"/>
        <rFont val="Calibri"/>
        <family val="2"/>
        <scheme val="minor"/>
      </rPr>
      <t>vCPU</t>
    </r>
    <r>
      <rPr>
        <sz val="11"/>
        <color theme="1"/>
        <rFont val="Calibri"/>
        <family val="2"/>
        <scheme val="minor"/>
      </rPr>
      <t xml:space="preserve"> на основе логических ядер.</t>
    </r>
  </si>
  <si>
    <r>
      <t xml:space="preserve">При включённом Hyper-Threading на </t>
    </r>
    <r>
      <rPr>
        <b/>
        <sz val="11"/>
        <color theme="1"/>
        <rFont val="Calibri"/>
        <family val="2"/>
        <scheme val="minor"/>
      </rPr>
      <t>1 физическое ядро</t>
    </r>
    <r>
      <rPr>
        <sz val="11"/>
        <color theme="1"/>
        <rFont val="Calibri"/>
        <family val="2"/>
        <scheme val="minor"/>
      </rPr>
      <t xml:space="preserve"> можно выделить </t>
    </r>
    <r>
      <rPr>
        <b/>
        <sz val="11"/>
        <color theme="1"/>
        <rFont val="Calibri"/>
        <family val="2"/>
        <scheme val="minor"/>
      </rPr>
      <t>2 vCPU</t>
    </r>
    <r>
      <rPr>
        <sz val="11"/>
        <color theme="1"/>
        <rFont val="Calibri"/>
        <family val="2"/>
        <scheme val="minor"/>
      </rPr>
      <t xml:space="preserve"> (т.е., логических ядра).</t>
    </r>
  </si>
  <si>
    <t>Как учитывать Hyper-Threading в расчётах:</t>
  </si>
  <si>
    <r>
      <t xml:space="preserve">Это позволяет гипервизору </t>
    </r>
    <r>
      <rPr>
        <b/>
        <sz val="11"/>
        <color theme="1"/>
        <rFont val="Calibri"/>
        <family val="2"/>
        <scheme val="minor"/>
      </rPr>
      <t>KVM</t>
    </r>
    <r>
      <rPr>
        <sz val="11"/>
        <color theme="1"/>
        <rFont val="Calibri"/>
        <family val="2"/>
        <scheme val="minor"/>
      </rPr>
      <t xml:space="preserve"> выделять больше vCPU, например, по соотношению </t>
    </r>
    <r>
      <rPr>
        <b/>
        <sz val="11"/>
        <color theme="1"/>
        <rFont val="Calibri"/>
        <family val="2"/>
        <scheme val="minor"/>
      </rPr>
      <t>1 физическое ядро : 4 vCPU</t>
    </r>
    <r>
      <rPr>
        <sz val="11"/>
        <color theme="1"/>
        <rFont val="Calibri"/>
        <family val="2"/>
        <scheme val="minor"/>
      </rPr>
      <t>, но:</t>
    </r>
  </si>
  <si>
    <r>
      <t xml:space="preserve">Производительность логических ядер </t>
    </r>
    <r>
      <rPr>
        <b/>
        <sz val="11"/>
        <color theme="1"/>
        <rFont val="Calibri"/>
        <family val="2"/>
        <scheme val="minor"/>
      </rPr>
      <t>не равна 100% физического ядра</t>
    </r>
    <r>
      <rPr>
        <sz val="11"/>
        <color theme="1"/>
        <rFont val="Calibri"/>
        <family val="2"/>
        <scheme val="minor"/>
      </rPr>
      <t>.</t>
    </r>
  </si>
  <si>
    <t>Эффективность Hyper-Threading зависит от нагрузки. Для CPU-интенсивных задач выигрыш составляет ~20-30%.</t>
  </si>
  <si>
    <t>Практическое соотношение:</t>
  </si>
  <si>
    <t>Best Practices:</t>
  </si>
  <si>
    <r>
      <t>Без Hyper-Threading:</t>
    </r>
    <r>
      <rPr>
        <sz val="11"/>
        <color theme="1"/>
        <rFont val="Calibri"/>
        <family val="2"/>
        <scheme val="minor"/>
      </rPr>
      <t xml:space="preserve"> 1 физ. ядро =1 vCPU</t>
    </r>
  </si>
  <si>
    <r>
      <t>С Hyper-Threading:</t>
    </r>
    <r>
      <rPr>
        <sz val="11"/>
        <color theme="1"/>
        <rFont val="Calibri"/>
        <family val="2"/>
        <scheme val="minor"/>
      </rPr>
      <t xml:space="preserve"> 1 физ. ядро =2 логических ядра =2 vCPU</t>
    </r>
  </si>
  <si>
    <t>Для сбалансированных нагрузок: 1 физ. ядро :2vCPU</t>
  </si>
  <si>
    <t>Для тяжёлых задач: 1 физ. ядро :1.5 vCPU</t>
  </si>
  <si>
    <r>
      <t xml:space="preserve">Если </t>
    </r>
    <r>
      <rPr>
        <b/>
        <sz val="11"/>
        <color theme="1"/>
        <rFont val="Calibri"/>
        <family val="2"/>
        <scheme val="minor"/>
      </rPr>
      <t>Hyper-Threading включен</t>
    </r>
    <r>
      <rPr>
        <sz val="11"/>
        <color theme="1"/>
        <rFont val="Calibri"/>
        <family val="2"/>
        <scheme val="minor"/>
      </rPr>
      <t xml:space="preserve">, то общее количество </t>
    </r>
    <r>
      <rPr>
        <b/>
        <sz val="11"/>
        <color theme="1"/>
        <rFont val="Calibri"/>
        <family val="2"/>
        <scheme val="minor"/>
      </rPr>
      <t>логических ядер</t>
    </r>
    <r>
      <rPr>
        <sz val="11"/>
        <color theme="1"/>
        <rFont val="Calibri"/>
        <family val="2"/>
        <scheme val="minor"/>
      </rPr>
      <t xml:space="preserve"> равно: Логические ядра=Физические ядра×2</t>
    </r>
  </si>
  <si>
    <t>Что учитывать?</t>
  </si>
  <si>
    <r>
      <t xml:space="preserve">В сценариях с высоконагруженными VM или VDI можно уменьшить соотношение до </t>
    </r>
    <r>
      <rPr>
        <b/>
        <sz val="11"/>
        <color theme="1"/>
        <rFont val="Calibri"/>
        <family val="2"/>
        <scheme val="minor"/>
      </rPr>
      <t>1 физическое ядро : 1.5 vCPU</t>
    </r>
    <r>
      <rPr>
        <sz val="11"/>
        <color theme="1"/>
        <rFont val="Calibri"/>
        <family val="2"/>
        <scheme val="minor"/>
      </rPr>
      <t xml:space="preserve"> или даже </t>
    </r>
    <r>
      <rPr>
        <b/>
        <sz val="11"/>
        <color theme="1"/>
        <rFont val="Calibri"/>
        <family val="2"/>
        <scheme val="minor"/>
      </rPr>
      <t>1:1</t>
    </r>
    <r>
      <rPr>
        <sz val="11"/>
        <color theme="1"/>
        <rFont val="Calibri"/>
        <family val="2"/>
        <scheme val="minor"/>
      </rPr>
      <t>.</t>
    </r>
  </si>
  <si>
    <t>VM</t>
  </si>
  <si>
    <t>VDI</t>
  </si>
  <si>
    <t>Специальный</t>
  </si>
  <si>
    <t>Особый пользователь</t>
  </si>
  <si>
    <t>Очень тяжёлая нагрузка</t>
  </si>
  <si>
    <t>К-во физических ядер в сервере</t>
  </si>
  <si>
    <t>⬇️</t>
  </si>
  <si>
    <t xml:space="preserve"> ⬇️</t>
  </si>
  <si>
    <t>Введите количество VM и рабочих мест VDI по классам.</t>
  </si>
  <si>
    <t>Серверы</t>
  </si>
  <si>
    <t>ℹ️Соотношение физических и логических ядер👉</t>
  </si>
  <si>
    <t>Исходя из потребности в RAM</t>
  </si>
  <si>
    <t>Исходя из потребности в CPU</t>
  </si>
  <si>
    <t>Всего нужно ресурсов для ВМ</t>
  </si>
  <si>
    <t>Всего нужно серверов для ВМ</t>
  </si>
  <si>
    <t>Всего нужно ресурсов для VDI</t>
  </si>
  <si>
    <t>Всего нужно серверов для VDI</t>
  </si>
  <si>
    <t>Выберите коэффициент для ВМ</t>
  </si>
  <si>
    <t>Выберите коэффициент для VDI</t>
  </si>
  <si>
    <r>
      <t>Best Practices</t>
    </r>
    <r>
      <rPr>
        <sz val="11"/>
        <color theme="1"/>
        <rFont val="Calibri"/>
        <family val="2"/>
        <scheme val="minor"/>
      </rPr>
      <t xml:space="preserve"> рекомендуют соотношение </t>
    </r>
    <r>
      <rPr>
        <b/>
        <sz val="11"/>
        <color theme="1"/>
        <rFont val="Calibri"/>
        <family val="2"/>
        <scheme val="minor"/>
      </rPr>
      <t>1 физическое ядро : 2 - 4 vCPU</t>
    </r>
    <r>
      <rPr>
        <sz val="11"/>
        <color theme="1"/>
        <rFont val="Calibri"/>
        <family val="2"/>
        <scheme val="minor"/>
      </rPr>
      <t xml:space="preserve"> для сбалансированной производительности.</t>
    </r>
  </si>
  <si>
    <t>Средняя нагрузка</t>
  </si>
  <si>
    <t>Высокая нагрузка</t>
  </si>
  <si>
    <t>Тяжелая нагрузка</t>
  </si>
  <si>
    <t>Очень тяжёлая нагрузка (большие данные, ML/AI)</t>
  </si>
  <si>
    <t xml:space="preserve">Best Practice для VM </t>
  </si>
  <si>
    <r>
      <t>1:2</t>
    </r>
    <r>
      <rPr>
        <sz val="11"/>
        <color theme="1"/>
        <rFont val="Calibri"/>
        <family val="2"/>
        <scheme val="minor"/>
      </rPr>
      <t xml:space="preserve"> (1 физическое ядро на 2 виртуальных CPU)</t>
    </r>
  </si>
  <si>
    <r>
      <t>1:1</t>
    </r>
    <r>
      <rPr>
        <sz val="11"/>
        <color theme="1"/>
        <rFont val="Calibri"/>
        <family val="2"/>
        <scheme val="minor"/>
      </rPr>
      <t xml:space="preserve"> (1 физическое ядро на 1 виртуальное ядро)</t>
    </r>
  </si>
  <si>
    <r>
      <t>1:4</t>
    </r>
    <r>
      <rPr>
        <sz val="11"/>
        <color theme="1"/>
        <rFont val="Calibri"/>
        <family val="2"/>
        <scheme val="minor"/>
      </rPr>
      <t xml:space="preserve"> (1 физическое ядро на 4 виртуальных CPU)</t>
    </r>
  </si>
  <si>
    <r>
      <t>1:6</t>
    </r>
    <r>
      <rPr>
        <sz val="11"/>
        <color theme="1"/>
        <rFont val="Calibri"/>
        <family val="2"/>
        <scheme val="minor"/>
      </rPr>
      <t xml:space="preserve"> (1 физическое ядро на 6 виртуальных CPU)</t>
    </r>
  </si>
  <si>
    <t>⬆️</t>
  </si>
  <si>
    <t>👉 Настроить можно здесь 👈🏻</t>
  </si>
  <si>
    <t>Коэффициент резервирования</t>
  </si>
  <si>
    <t>Коэффициент пиковых нагрузок</t>
  </si>
  <si>
    <t>Общее по ресурсам</t>
  </si>
  <si>
    <r>
      <t xml:space="preserve">Введите в поля выделенные </t>
    </r>
    <r>
      <rPr>
        <b/>
        <sz val="11"/>
        <color theme="6"/>
        <rFont val="Calibri (Основной текст)"/>
        <charset val="204"/>
      </rPr>
      <t>зеленоватым</t>
    </r>
    <r>
      <rPr>
        <sz val="11"/>
        <color theme="1"/>
        <rFont val="Calibri"/>
        <family val="2"/>
        <scheme val="minor"/>
      </rPr>
      <t xml:space="preserve"> цветом ваши ожидания от потребления нагрузки виртуальными машинами для указанных классов. </t>
    </r>
  </si>
  <si>
    <t>Классы "Очень тяжёлая нагрузка" и "Специальный" можно использовать для нестандартных нагрузок.</t>
  </si>
  <si>
    <t>Итого:</t>
  </si>
  <si>
    <t>Накладные расходы гипервизора</t>
  </si>
  <si>
    <t>Рекомендуется от 20 до 30%</t>
  </si>
  <si>
    <t>Рекомендуется от 10 до 30%</t>
  </si>
  <si>
    <t>В среднем до 10%</t>
  </si>
  <si>
    <t>Назначение  Блока Клиентских Ресурсов - запуск пользовательских виртуальных машин.</t>
  </si>
  <si>
    <t>Порядок работы:</t>
  </si>
  <si>
    <t>1) Перейдите на вкладку "1 -Настройка нагрузки"</t>
  </si>
  <si>
    <t>2) Перейдите на вкладку "2 - Ввод данных VM и VDI" и укажите ожидаемое количество виртуальных машин разных типов</t>
  </si>
  <si>
    <t>3) Перейдите на вкладку "3 - Результат" для просмотра предварительной оценки</t>
  </si>
  <si>
    <t>DISK (ГБ)</t>
  </si>
  <si>
    <t>Сеть (Мбит/с)</t>
  </si>
  <si>
    <t>ℹ️ Как считается количество серверов исходя из потребности в ресурсах:</t>
  </si>
  <si>
    <r>
      <t>Высокая нагрузка</t>
    </r>
    <r>
      <rPr>
        <sz val="11"/>
        <color theme="1"/>
        <rFont val="Calibri"/>
        <family val="2"/>
        <scheme val="minor"/>
      </rPr>
      <t xml:space="preserve"> — предназначен для более требовательных рабочих нагрузок, включая базы данных и аналитические задачи.</t>
    </r>
  </si>
  <si>
    <r>
      <t>Средняя нагрузка</t>
    </r>
    <r>
      <rPr>
        <sz val="11"/>
        <color theme="1"/>
        <rFont val="Calibri"/>
        <family val="2"/>
        <scheme val="minor"/>
      </rPr>
      <t xml:space="preserve"> — наиболее часто используемый класс для типовых бизнес-приложений и сервисов.</t>
    </r>
  </si>
  <si>
    <r>
      <rPr>
        <b/>
        <sz val="11"/>
        <color theme="1"/>
        <rFont val="Calibri"/>
        <family val="2"/>
        <scheme val="minor"/>
      </rPr>
      <t>Очень тяжёлая нагрузка</t>
    </r>
    <r>
      <rPr>
        <sz val="11"/>
        <color theme="1"/>
        <rFont val="Calibri"/>
        <family val="2"/>
        <scheme val="minor"/>
      </rPr>
      <t xml:space="preserve"> -зависит от конкретных приложения</t>
    </r>
  </si>
  <si>
    <t>Пояснение характеристик для виртуальных машин:</t>
  </si>
  <si>
    <r>
      <t xml:space="preserve">При планировании ресурсов для 100 ВМ добавьте </t>
    </r>
    <r>
      <rPr>
        <b/>
        <sz val="11"/>
        <color theme="1"/>
        <rFont val="Calibri"/>
        <family val="2"/>
        <scheme val="minor"/>
      </rPr>
      <t xml:space="preserve">10% на CPU и RAM </t>
    </r>
    <r>
      <rPr>
        <sz val="11"/>
        <color theme="1"/>
        <rFont val="Calibri"/>
        <family val="2"/>
        <scheme val="minor"/>
      </rPr>
      <t>для гипервизора. 
Это обеспечит стабильную работу KVM и управление виртуальными машинами.</t>
    </r>
  </si>
  <si>
    <r>
      <t xml:space="preserve">Гипервизор </t>
    </r>
    <r>
      <rPr>
        <b/>
        <sz val="11"/>
        <color theme="1"/>
        <rFont val="Calibri"/>
        <family val="2"/>
        <scheme val="minor"/>
      </rPr>
      <t>KVM (как и любой другой)</t>
    </r>
    <r>
      <rPr>
        <sz val="11"/>
        <color theme="1"/>
        <rFont val="Calibri"/>
        <family val="2"/>
        <scheme val="minor"/>
      </rPr>
      <t xml:space="preserve"> потребляет определенные ресурсы для управления виртуальными машинами.
Эти накладные расходы зависят от числа ВМ, их характеристик и используемой конфигурации.</t>
    </r>
  </si>
  <si>
    <t>В данной таблице даётся возможность ориентировочной оценки необходимого количества серверов для Блока Клиентских Ресурсов Astra Infrastructure Cloud. 
Характеристики Блока Контроля Облачных Ресурсов уменьшению не подлежат, и описаны в руководстве по проектированию облачной платформы AIC.</t>
  </si>
  <si>
    <t>🚩🚩🚩Калькулятор представлен "As Is". Автор не несёт никакой ответственности за результаты применения этого калькулятора.
Все расчёты ориентировочные, и представлены исключительно в информационных целях.🚩🚩🚩</t>
  </si>
  <si>
    <t>а) Введите ожидаемые значение для виртуальных машин с различной типовой нагрузкой</t>
  </si>
  <si>
    <t>б) Введите параметры серверов</t>
  </si>
  <si>
    <t>в) Введите дополнительные параметры</t>
  </si>
  <si>
    <t>ℹ️ Внимание! Ввод значений возможен только в полях выделенных зеленым цветом.</t>
  </si>
  <si>
    <r>
      <t xml:space="preserve">Пропускная способность сети (суммарная пропускная способность интерфейсов сервера, 
по которым </t>
    </r>
    <r>
      <rPr>
        <b/>
        <i/>
        <sz val="11"/>
        <color theme="1"/>
        <rFont val="Calibri"/>
        <family val="2"/>
        <scheme val="minor"/>
      </rPr>
      <t>одновременно</t>
    </r>
    <r>
      <rPr>
        <sz val="11"/>
        <color theme="1"/>
        <rFont val="Calibri"/>
        <family val="2"/>
        <scheme val="minor"/>
      </rPr>
      <t xml:space="preserve"> будет передаваться трафик VM)</t>
    </r>
  </si>
  <si>
    <t>Лёгкая нагрузка</t>
  </si>
  <si>
    <t>Лёгкий пользователь</t>
  </si>
  <si>
    <t>Тяжёлая нагрузка</t>
  </si>
  <si>
    <t>Общее количество требуемых ядер / коэффициент переподписки  + 10% оверхед на гипервизор + коэффициент резервирования + коэффициент на пиковые нагрузки</t>
  </si>
  <si>
    <t>Общее количество требуемой памяти  + 10% оверхед на гипервизор + коэффициент резервирования + коэффициент на пиковые нагрузки</t>
  </si>
  <si>
    <t>Тяжёлый пользователь</t>
  </si>
  <si>
    <t>Лёгкая нагрузка (веб-сервисы, тесты)</t>
  </si>
  <si>
    <t>Тяжёлая нагрузка (большие данные, ML/AI)</t>
  </si>
  <si>
    <t>RAM (всего оперативной памяти в сервере)</t>
  </si>
  <si>
    <r>
      <t>Тяжёлая нагрузка</t>
    </r>
    <r>
      <rPr>
        <sz val="11"/>
        <color theme="1"/>
        <rFont val="Calibri"/>
        <family val="2"/>
        <scheme val="minor"/>
      </rPr>
      <t xml:space="preserve"> — тяжёлые вычислительные задачи (например, обработка больших данных, машинное обучение, виртуальные рабочие станции).</t>
    </r>
  </si>
  <si>
    <r>
      <t>Лёгкая нагрузка</t>
    </r>
    <r>
      <rPr>
        <sz val="11"/>
        <color theme="1"/>
        <rFont val="Calibri"/>
        <family val="2"/>
        <scheme val="minor"/>
      </rPr>
      <t xml:space="preserve"> — минимальные ресурсы. Подходит для лёгких задач, таких как тестовые сервисы, небольшие веб-приложения.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</si>
</sst>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6"/>
      <name val="Calibri (Основной текст)"/>
      <charset val="204"/>
    </font>
    <font>
      <u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C7B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0" borderId="0" xfId="0" applyAlignment="1">
      <alignment horizontal="right"/>
    </xf>
    <xf numFmtId="0" fontId="0" fillId="4" borderId="0" xfId="0" applyFill="1"/>
    <xf numFmtId="0" fontId="2" fillId="0" borderId="0" xfId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5" borderId="0" xfId="0" applyFill="1"/>
    <xf numFmtId="0" fontId="0" fillId="0" borderId="2" xfId="0" applyBorder="1"/>
    <xf numFmtId="0" fontId="0" fillId="0" borderId="2" xfId="0" applyBorder="1" applyAlignment="1">
      <alignment wrapText="1"/>
    </xf>
    <xf numFmtId="0" fontId="0" fillId="4" borderId="2" xfId="0" applyFill="1" applyBorder="1" applyProtection="1">
      <protection locked="0"/>
    </xf>
    <xf numFmtId="164" fontId="0" fillId="4" borderId="0" xfId="0" applyNumberFormat="1" applyFill="1" applyProtection="1">
      <protection locked="0"/>
    </xf>
    <xf numFmtId="0" fontId="0" fillId="0" borderId="3" xfId="0" applyBorder="1"/>
    <xf numFmtId="0" fontId="0" fillId="4" borderId="3" xfId="0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2" fillId="6" borderId="0" xfId="1" applyFill="1" applyProtection="1">
      <protection locked="0"/>
    </xf>
    <xf numFmtId="0" fontId="7" fillId="7" borderId="0" xfId="1" applyFont="1" applyFill="1" applyProtection="1">
      <protection locked="0"/>
    </xf>
    <xf numFmtId="0" fontId="1" fillId="6" borderId="0" xfId="0" applyFont="1" applyFill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0" fillId="6" borderId="0" xfId="0" applyFill="1"/>
    <xf numFmtId="0" fontId="8" fillId="0" borderId="0" xfId="0" applyFont="1"/>
    <xf numFmtId="1" fontId="4" fillId="0" borderId="0" xfId="0" applyNumberFormat="1" applyFont="1"/>
    <xf numFmtId="0" fontId="0" fillId="0" borderId="0" xfId="0" applyProtection="1">
      <protection locked="0"/>
    </xf>
    <xf numFmtId="0" fontId="0" fillId="0" borderId="0" xfId="0" applyAlignment="1">
      <alignment horizontal="left" indent="1"/>
    </xf>
    <xf numFmtId="0" fontId="3" fillId="6" borderId="0" xfId="0" applyFont="1" applyFill="1"/>
    <xf numFmtId="0" fontId="4" fillId="0" borderId="0" xfId="0" applyFont="1" applyAlignment="1">
      <alignment vertical="center" wrapText="1"/>
    </xf>
    <xf numFmtId="0" fontId="9" fillId="5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2C7BA"/>
      <color rgb="FFF7A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114301</xdr:rowOff>
    </xdr:to>
    <xdr:sp macro="" textlink="">
      <xdr:nvSpPr>
        <xdr:cNvPr id="9217" name="AutoShape 1" descr="custom emoji image">
          <a:extLst>
            <a:ext uri="{FF2B5EF4-FFF2-40B4-BE49-F238E27FC236}">
              <a16:creationId xmlns:a16="http://schemas.microsoft.com/office/drawing/2014/main" id="{33511D88-EF41-3A9B-FD95-680248FB11F6}"/>
            </a:ext>
          </a:extLst>
        </xdr:cNvPr>
        <xdr:cNvSpPr>
          <a:spLocks noChangeAspect="1" noChangeArrowheads="1"/>
        </xdr:cNvSpPr>
      </xdr:nvSpPr>
      <xdr:spPr bwMode="auto">
        <a:xfrm>
          <a:off x="0" y="119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4950-9941-8147-B2E6-2D38DD2EA473}">
  <sheetPr>
    <tabColor rgb="FFFF0000"/>
  </sheetPr>
  <dimension ref="A1:A13"/>
  <sheetViews>
    <sheetView zoomScale="170" zoomScaleNormal="170" workbookViewId="0">
      <selection activeCell="A14" sqref="A14"/>
    </sheetView>
  </sheetViews>
  <sheetFormatPr baseColWidth="10" defaultRowHeight="15" x14ac:dyDescent="0.2"/>
  <cols>
    <col min="1" max="1" width="99.6640625" bestFit="1" customWidth="1"/>
  </cols>
  <sheetData>
    <row r="1" spans="1:1" ht="147" customHeight="1" x14ac:dyDescent="0.2">
      <c r="A1" s="30" t="s">
        <v>114</v>
      </c>
    </row>
    <row r="2" spans="1:1" x14ac:dyDescent="0.2">
      <c r="A2" t="s">
        <v>100</v>
      </c>
    </row>
    <row r="5" spans="1:1" x14ac:dyDescent="0.2">
      <c r="A5" s="3" t="s">
        <v>101</v>
      </c>
    </row>
    <row r="6" spans="1:1" x14ac:dyDescent="0.2">
      <c r="A6" t="s">
        <v>102</v>
      </c>
    </row>
    <row r="7" spans="1:1" x14ac:dyDescent="0.2">
      <c r="A7" s="27" t="s">
        <v>116</v>
      </c>
    </row>
    <row r="8" spans="1:1" x14ac:dyDescent="0.2">
      <c r="A8" s="27" t="s">
        <v>117</v>
      </c>
    </row>
    <row r="9" spans="1:1" x14ac:dyDescent="0.2">
      <c r="A9" s="27" t="s">
        <v>118</v>
      </c>
    </row>
    <row r="10" spans="1:1" x14ac:dyDescent="0.2">
      <c r="A10" t="s">
        <v>103</v>
      </c>
    </row>
    <row r="11" spans="1:1" x14ac:dyDescent="0.2">
      <c r="A11" t="s">
        <v>104</v>
      </c>
    </row>
    <row r="13" spans="1:1" x14ac:dyDescent="0.2">
      <c r="A13" s="6" t="s">
        <v>119</v>
      </c>
    </row>
  </sheetData>
  <sheetProtection algorithmName="SHA-512" hashValue="AekBIvYUVREXAB4ecw0D/cmqFvQXdK0HWyuh7aKddmAgFrIWm6Xi//76a5uzij4Ff4bIpMGQXFQ9VOVlV9kaxw==" saltValue="QJ+iYXF86T/r9ME0P873PQ==" spinCount="100000" sheet="1" objects="1" scenarios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32790-938B-3A4C-88E8-B5E08401D5F9}">
  <sheetPr>
    <tabColor rgb="FFFFC000"/>
  </sheetPr>
  <dimension ref="A1:G35"/>
  <sheetViews>
    <sheetView zoomScale="184" zoomScaleNormal="180" workbookViewId="0">
      <selection activeCell="C30" sqref="C30"/>
    </sheetView>
  </sheetViews>
  <sheetFormatPr baseColWidth="10" defaultRowHeight="15" x14ac:dyDescent="0.2"/>
  <cols>
    <col min="2" max="2" width="26.83203125" bestFit="1" customWidth="1"/>
  </cols>
  <sheetData>
    <row r="1" spans="1:7" s="10" customFormat="1" x14ac:dyDescent="0.2">
      <c r="A1" s="10" t="s">
        <v>93</v>
      </c>
    </row>
    <row r="2" spans="1:7" x14ac:dyDescent="0.2">
      <c r="A2" t="s">
        <v>94</v>
      </c>
    </row>
    <row r="3" spans="1:7" x14ac:dyDescent="0.2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2">
      <c r="A4" s="20" t="s">
        <v>59</v>
      </c>
      <c r="B4" s="1"/>
    </row>
    <row r="5" spans="1:7" x14ac:dyDescent="0.2">
      <c r="B5" t="s">
        <v>121</v>
      </c>
      <c r="C5" s="8">
        <v>1</v>
      </c>
      <c r="D5" s="8">
        <v>2</v>
      </c>
      <c r="E5" s="8">
        <v>30</v>
      </c>
      <c r="F5" s="6">
        <v>100</v>
      </c>
      <c r="G5" t="s">
        <v>127</v>
      </c>
    </row>
    <row r="6" spans="1:7" x14ac:dyDescent="0.2">
      <c r="B6" t="s">
        <v>79</v>
      </c>
      <c r="C6" s="8">
        <v>2</v>
      </c>
      <c r="D6" s="8">
        <v>8</v>
      </c>
      <c r="E6" s="8">
        <v>50</v>
      </c>
      <c r="F6" s="6">
        <v>200</v>
      </c>
      <c r="G6" t="s">
        <v>18</v>
      </c>
    </row>
    <row r="7" spans="1:7" x14ac:dyDescent="0.2">
      <c r="B7" t="s">
        <v>80</v>
      </c>
      <c r="C7" s="8">
        <v>4</v>
      </c>
      <c r="D7" s="8">
        <v>16</v>
      </c>
      <c r="E7" s="8">
        <v>100</v>
      </c>
      <c r="F7" s="6">
        <v>500</v>
      </c>
      <c r="G7" t="s">
        <v>19</v>
      </c>
    </row>
    <row r="8" spans="1:7" x14ac:dyDescent="0.2">
      <c r="B8" t="s">
        <v>81</v>
      </c>
      <c r="C8" s="8">
        <v>8</v>
      </c>
      <c r="D8" s="8">
        <v>32</v>
      </c>
      <c r="E8" s="8">
        <v>200</v>
      </c>
      <c r="F8" s="6">
        <v>1000</v>
      </c>
      <c r="G8" t="s">
        <v>128</v>
      </c>
    </row>
    <row r="9" spans="1:7" x14ac:dyDescent="0.2">
      <c r="B9" t="s">
        <v>63</v>
      </c>
      <c r="C9" s="8">
        <v>32</v>
      </c>
      <c r="D9" s="8">
        <v>64</v>
      </c>
      <c r="E9" s="8">
        <v>10000</v>
      </c>
      <c r="F9" s="6">
        <v>10000</v>
      </c>
      <c r="G9" t="s">
        <v>82</v>
      </c>
    </row>
    <row r="10" spans="1:7" x14ac:dyDescent="0.2">
      <c r="A10" s="22" t="s">
        <v>60</v>
      </c>
      <c r="C10" s="8"/>
      <c r="D10" s="8"/>
      <c r="E10" s="8"/>
      <c r="F10" s="6"/>
    </row>
    <row r="11" spans="1:7" x14ac:dyDescent="0.2">
      <c r="B11" t="s">
        <v>122</v>
      </c>
      <c r="C11" s="9">
        <v>1</v>
      </c>
      <c r="D11" s="8">
        <v>2</v>
      </c>
      <c r="E11" s="8">
        <v>20</v>
      </c>
      <c r="F11" s="6">
        <v>10</v>
      </c>
      <c r="G11" t="s">
        <v>8</v>
      </c>
    </row>
    <row r="12" spans="1:7" x14ac:dyDescent="0.2">
      <c r="B12" t="s">
        <v>9</v>
      </c>
      <c r="C12" s="8">
        <v>1</v>
      </c>
      <c r="D12" s="8">
        <v>4</v>
      </c>
      <c r="E12" s="8">
        <v>50</v>
      </c>
      <c r="F12" s="6">
        <v>20</v>
      </c>
      <c r="G12" t="s">
        <v>10</v>
      </c>
    </row>
    <row r="13" spans="1:7" x14ac:dyDescent="0.2">
      <c r="B13" t="s">
        <v>126</v>
      </c>
      <c r="C13" s="8">
        <v>2</v>
      </c>
      <c r="D13" s="8">
        <v>8</v>
      </c>
      <c r="E13" s="8">
        <v>100</v>
      </c>
      <c r="F13" s="6">
        <v>50</v>
      </c>
      <c r="G13" t="s">
        <v>11</v>
      </c>
    </row>
    <row r="14" spans="1:7" x14ac:dyDescent="0.2">
      <c r="B14" t="s">
        <v>61</v>
      </c>
      <c r="C14" s="8">
        <v>8</v>
      </c>
      <c r="D14" s="8">
        <v>16</v>
      </c>
      <c r="E14" s="8">
        <v>200</v>
      </c>
      <c r="F14" s="6">
        <v>100</v>
      </c>
      <c r="G14" t="s">
        <v>62</v>
      </c>
    </row>
    <row r="15" spans="1:7" x14ac:dyDescent="0.2">
      <c r="A15" s="20" t="s">
        <v>68</v>
      </c>
      <c r="B15" s="1"/>
    </row>
    <row r="16" spans="1:7" x14ac:dyDescent="0.2">
      <c r="B16" t="s">
        <v>64</v>
      </c>
      <c r="C16" s="8">
        <v>64</v>
      </c>
    </row>
    <row r="17" spans="1:7" x14ac:dyDescent="0.2">
      <c r="B17" t="s">
        <v>129</v>
      </c>
      <c r="D17" s="8">
        <v>1024</v>
      </c>
    </row>
    <row r="18" spans="1:7" ht="97" thickBot="1" x14ac:dyDescent="0.25">
      <c r="A18" s="11"/>
      <c r="B18" s="12" t="s">
        <v>120</v>
      </c>
      <c r="C18" s="11"/>
      <c r="D18" s="11"/>
      <c r="E18" s="13">
        <v>1000</v>
      </c>
    </row>
    <row r="19" spans="1:7" ht="16" thickTop="1" x14ac:dyDescent="0.2">
      <c r="A19" s="21" t="s">
        <v>68</v>
      </c>
      <c r="B19" s="18" t="s">
        <v>69</v>
      </c>
      <c r="C19" s="23"/>
      <c r="D19" s="23"/>
    </row>
    <row r="20" spans="1:7" x14ac:dyDescent="0.2">
      <c r="B20" s="3" t="s">
        <v>76</v>
      </c>
      <c r="G20" s="3" t="s">
        <v>83</v>
      </c>
    </row>
    <row r="21" spans="1:7" x14ac:dyDescent="0.2">
      <c r="B21" t="s">
        <v>121</v>
      </c>
      <c r="C21" s="17">
        <v>4</v>
      </c>
      <c r="G21" s="3" t="s">
        <v>86</v>
      </c>
    </row>
    <row r="22" spans="1:7" x14ac:dyDescent="0.2">
      <c r="B22" t="s">
        <v>79</v>
      </c>
      <c r="C22" s="17">
        <v>2</v>
      </c>
      <c r="G22" s="3" t="s">
        <v>86</v>
      </c>
    </row>
    <row r="23" spans="1:7" x14ac:dyDescent="0.2">
      <c r="B23" t="s">
        <v>80</v>
      </c>
      <c r="C23" s="17">
        <v>1.5</v>
      </c>
      <c r="G23" s="3" t="s">
        <v>84</v>
      </c>
    </row>
    <row r="24" spans="1:7" x14ac:dyDescent="0.2">
      <c r="B24" t="s">
        <v>123</v>
      </c>
      <c r="C24" s="17">
        <v>1</v>
      </c>
      <c r="G24" s="3" t="s">
        <v>85</v>
      </c>
    </row>
    <row r="25" spans="1:7" x14ac:dyDescent="0.2">
      <c r="B25" t="s">
        <v>63</v>
      </c>
      <c r="C25" s="17">
        <v>1</v>
      </c>
    </row>
    <row r="27" spans="1:7" x14ac:dyDescent="0.2">
      <c r="B27" s="3" t="s">
        <v>77</v>
      </c>
      <c r="G27" s="3" t="s">
        <v>83</v>
      </c>
    </row>
    <row r="28" spans="1:7" x14ac:dyDescent="0.2">
      <c r="B28" t="s">
        <v>122</v>
      </c>
      <c r="C28" s="17">
        <v>6</v>
      </c>
      <c r="G28" s="3" t="s">
        <v>87</v>
      </c>
    </row>
    <row r="29" spans="1:7" x14ac:dyDescent="0.2">
      <c r="B29" t="s">
        <v>9</v>
      </c>
      <c r="C29" s="17">
        <v>2</v>
      </c>
      <c r="G29" s="3" t="s">
        <v>87</v>
      </c>
    </row>
    <row r="30" spans="1:7" x14ac:dyDescent="0.2">
      <c r="B30" t="s">
        <v>126</v>
      </c>
      <c r="C30" s="17">
        <v>1</v>
      </c>
      <c r="G30" s="3" t="s">
        <v>86</v>
      </c>
    </row>
    <row r="31" spans="1:7" x14ac:dyDescent="0.2">
      <c r="B31" t="s">
        <v>61</v>
      </c>
      <c r="C31" s="17">
        <v>2</v>
      </c>
      <c r="G31" s="3" t="s">
        <v>84</v>
      </c>
    </row>
    <row r="32" spans="1:7" x14ac:dyDescent="0.2">
      <c r="A32" s="21" t="s">
        <v>92</v>
      </c>
      <c r="B32" s="23"/>
    </row>
    <row r="33" spans="2:7" x14ac:dyDescent="0.2">
      <c r="B33" t="s">
        <v>90</v>
      </c>
      <c r="C33" s="14">
        <v>1.2</v>
      </c>
      <c r="G33" s="3" t="s">
        <v>97</v>
      </c>
    </row>
    <row r="34" spans="2:7" x14ac:dyDescent="0.2">
      <c r="B34" t="s">
        <v>91</v>
      </c>
      <c r="C34" s="14">
        <v>1.1000000000000001</v>
      </c>
      <c r="G34" s="3" t="s">
        <v>98</v>
      </c>
    </row>
    <row r="35" spans="2:7" x14ac:dyDescent="0.2">
      <c r="B35" t="s">
        <v>96</v>
      </c>
      <c r="C35">
        <v>1.1000000000000001</v>
      </c>
      <c r="G35" s="3" t="s">
        <v>99</v>
      </c>
    </row>
  </sheetData>
  <sheetProtection algorithmName="SHA-512" hashValue="9g2WL0jUZP4ZHEjEu9MxIX2f5VKxdNjkQFyH1T2dR8fPud/zIVTleP64i6z5VDuWxGlWGLlyXGFTSOMIaVAhBQ==" saltValue="AVBTkEZ//c2Ti+rjsV0w+w==" spinCount="100000" sheet="1" insertHyperlinks="0" selectLockedCells="1"/>
  <dataValidations count="4">
    <dataValidation type="list" allowBlank="1" showInputMessage="1" showErrorMessage="1" sqref="C21:C25" xr:uid="{9A9DE50F-C217-0B41-B29E-CD742A405F2B}">
      <mc:AlternateContent xmlns:x12ac="http://schemas.microsoft.com/office/spreadsheetml/2011/1/ac" xmlns:mc="http://schemas.openxmlformats.org/markup-compatibility/2006">
        <mc:Choice Requires="x12ac">
          <x12ac:list>1,"1,5",2,4</x12ac:list>
        </mc:Choice>
        <mc:Fallback>
          <formula1>"1,1,5,2,4"</formula1>
        </mc:Fallback>
      </mc:AlternateContent>
    </dataValidation>
    <dataValidation type="list" allowBlank="1" showInputMessage="1" showErrorMessage="1" sqref="C28:C31" xr:uid="{6C45BC6D-C42F-1149-9F29-00B27B57948E}">
      <formula1>"1,2,4,6"</formula1>
    </dataValidation>
    <dataValidation type="list" allowBlank="1" showInputMessage="1" showErrorMessage="1" sqref="C33" xr:uid="{12FF7690-9C61-7141-8344-96070A086857}">
      <mc:AlternateContent xmlns:x12ac="http://schemas.microsoft.com/office/spreadsheetml/2011/1/ac" xmlns:mc="http://schemas.openxmlformats.org/markup-compatibility/2006">
        <mc:Choice Requires="x12ac">
          <x12ac:list>"1,2","1,3"</x12ac:list>
        </mc:Choice>
        <mc:Fallback>
          <formula1>"1,2,1,3"</formula1>
        </mc:Fallback>
      </mc:AlternateContent>
    </dataValidation>
    <dataValidation type="list" allowBlank="1" showInputMessage="1" showErrorMessage="1" sqref="C34" xr:uid="{615E6BA8-95BE-AF4F-8B9B-F913A8E188DE}">
      <mc:AlternateContent xmlns:x12ac="http://schemas.microsoft.com/office/spreadsheetml/2011/1/ac" xmlns:mc="http://schemas.openxmlformats.org/markup-compatibility/2006">
        <mc:Choice Requires="x12ac">
          <x12ac:list>1,"1,1","1,2","1,3"</x12ac:list>
        </mc:Choice>
        <mc:Fallback>
          <formula1>"1,1,1,1,2,1,3"</formula1>
        </mc:Fallback>
      </mc:AlternateContent>
    </dataValidation>
  </dataValidations>
  <hyperlinks>
    <hyperlink ref="B19" location="'ℹ️CPU'!A1" display="ℹ️Соотношение физических и логических ядер👉" xr:uid="{600E8F61-9766-3A4B-A228-32DA8B8DF7B7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G17"/>
  <sheetViews>
    <sheetView zoomScale="193" workbookViewId="0">
      <selection activeCell="C11" sqref="C11"/>
    </sheetView>
  </sheetViews>
  <sheetFormatPr baseColWidth="10" defaultColWidth="8.83203125" defaultRowHeight="15" x14ac:dyDescent="0.2"/>
  <cols>
    <col min="1" max="1" width="4" bestFit="1" customWidth="1"/>
    <col min="2" max="2" width="44.6640625" customWidth="1"/>
    <col min="3" max="3" width="15" bestFit="1" customWidth="1"/>
    <col min="4" max="4" width="9.6640625" bestFit="1" customWidth="1"/>
    <col min="5" max="5" width="14.1640625" customWidth="1"/>
    <col min="6" max="6" width="8.33203125" customWidth="1"/>
    <col min="7" max="7" width="10.5" bestFit="1" customWidth="1"/>
  </cols>
  <sheetData>
    <row r="1" spans="1:7" x14ac:dyDescent="0.2">
      <c r="B1" s="3" t="s">
        <v>67</v>
      </c>
      <c r="C1" s="5" t="s">
        <v>66</v>
      </c>
      <c r="F1" s="7"/>
    </row>
    <row r="2" spans="1:7" x14ac:dyDescent="0.2">
      <c r="C2" s="5" t="s">
        <v>65</v>
      </c>
    </row>
    <row r="3" spans="1:7" x14ac:dyDescent="0.2">
      <c r="C3" s="5" t="s">
        <v>65</v>
      </c>
    </row>
    <row r="4" spans="1:7" x14ac:dyDescent="0.2">
      <c r="A4" s="20" t="s">
        <v>59</v>
      </c>
      <c r="B4" s="1"/>
      <c r="C4" s="1"/>
      <c r="D4" s="1"/>
    </row>
    <row r="5" spans="1:7" x14ac:dyDescent="0.2">
      <c r="B5" t="s">
        <v>121</v>
      </c>
      <c r="C5" s="8">
        <v>22</v>
      </c>
      <c r="D5" t="s">
        <v>127</v>
      </c>
    </row>
    <row r="6" spans="1:7" x14ac:dyDescent="0.2">
      <c r="B6" t="s">
        <v>79</v>
      </c>
      <c r="C6" s="8">
        <v>40</v>
      </c>
      <c r="D6" t="s">
        <v>18</v>
      </c>
    </row>
    <row r="7" spans="1:7" x14ac:dyDescent="0.2">
      <c r="B7" t="s">
        <v>80</v>
      </c>
      <c r="C7" s="8">
        <v>100</v>
      </c>
      <c r="D7" t="s">
        <v>19</v>
      </c>
    </row>
    <row r="8" spans="1:7" x14ac:dyDescent="0.2">
      <c r="B8" t="s">
        <v>123</v>
      </c>
      <c r="C8" s="8">
        <v>90</v>
      </c>
      <c r="D8" t="s">
        <v>128</v>
      </c>
    </row>
    <row r="9" spans="1:7" x14ac:dyDescent="0.2">
      <c r="A9" s="15"/>
      <c r="B9" s="15" t="s">
        <v>63</v>
      </c>
      <c r="C9" s="16">
        <v>12</v>
      </c>
      <c r="D9" s="15" t="s">
        <v>82</v>
      </c>
      <c r="E9" s="15"/>
      <c r="F9" s="15"/>
      <c r="G9" s="15"/>
    </row>
    <row r="10" spans="1:7" x14ac:dyDescent="0.2">
      <c r="A10" s="21" t="s">
        <v>60</v>
      </c>
    </row>
    <row r="11" spans="1:7" x14ac:dyDescent="0.2">
      <c r="B11" t="s">
        <v>122</v>
      </c>
      <c r="C11" s="8">
        <v>40</v>
      </c>
      <c r="D11" t="s">
        <v>8</v>
      </c>
    </row>
    <row r="12" spans="1:7" x14ac:dyDescent="0.2">
      <c r="B12" t="s">
        <v>9</v>
      </c>
      <c r="C12" s="8">
        <v>45</v>
      </c>
      <c r="D12" t="s">
        <v>10</v>
      </c>
    </row>
    <row r="13" spans="1:7" x14ac:dyDescent="0.2">
      <c r="B13" t="s">
        <v>126</v>
      </c>
      <c r="C13" s="8">
        <v>40</v>
      </c>
      <c r="D13" t="s">
        <v>11</v>
      </c>
    </row>
    <row r="14" spans="1:7" x14ac:dyDescent="0.2">
      <c r="B14" t="s">
        <v>61</v>
      </c>
      <c r="C14" s="8">
        <v>90</v>
      </c>
      <c r="D14" t="s">
        <v>62</v>
      </c>
    </row>
    <row r="15" spans="1:7" x14ac:dyDescent="0.2">
      <c r="C15" s="5" t="s">
        <v>88</v>
      </c>
    </row>
    <row r="16" spans="1:7" x14ac:dyDescent="0.2">
      <c r="C16" s="5" t="s">
        <v>88</v>
      </c>
    </row>
    <row r="17" spans="2:3" x14ac:dyDescent="0.2">
      <c r="B17" s="19" t="s">
        <v>89</v>
      </c>
      <c r="C17" s="5" t="s">
        <v>88</v>
      </c>
    </row>
  </sheetData>
  <sheetProtection algorithmName="SHA-512" hashValue="PnCjWldjsXhxQ5ulxGtuxIWaLnBpBm+Sc9DzomMqOBJzwflI8frfqKFaL/TK7saOoXsbQs1UFvU7c1GYPPMAnw==" saltValue="L4sPPQlU9iBCpHgJbToK1w==" spinCount="100000" sheet="1" insertHyperlinks="0" selectLockedCells="1"/>
  <hyperlinks>
    <hyperlink ref="E1:F1" location="'Настройка нагрузки'!A1" display="Настроить тут: 👉" xr:uid="{8940A4DB-9183-CE4C-8BCA-BD36C51B53A6}"/>
    <hyperlink ref="B17" location="'1 -Настройка нагрузки'!A1" display="Настроить тут: 👉" xr:uid="{0AD8B5BC-1D0E-254F-9375-E30522C820AF}"/>
  </hyperlinks>
  <pageMargins left="0.75" right="0.75" top="1" bottom="1" header="0.5" footer="0.5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861D-9D97-0547-BC44-61DDE58F393F}">
  <sheetPr>
    <tabColor theme="6" tint="0.39997558519241921"/>
  </sheetPr>
  <dimension ref="A1:F27"/>
  <sheetViews>
    <sheetView zoomScale="150" zoomScaleNormal="140" workbookViewId="0">
      <selection activeCell="B17" sqref="B17"/>
    </sheetView>
  </sheetViews>
  <sheetFormatPr baseColWidth="10" defaultRowHeight="15" x14ac:dyDescent="0.2"/>
  <cols>
    <col min="1" max="1" width="17.5" bestFit="1" customWidth="1"/>
    <col min="2" max="2" width="25.33203125" bestFit="1" customWidth="1"/>
    <col min="6" max="6" width="12.33203125" bestFit="1" customWidth="1"/>
  </cols>
  <sheetData>
    <row r="1" spans="1:6" x14ac:dyDescent="0.2">
      <c r="A1" s="3" t="s">
        <v>72</v>
      </c>
      <c r="C1" s="3" t="s">
        <v>2</v>
      </c>
      <c r="D1" s="3" t="s">
        <v>3</v>
      </c>
      <c r="E1" s="3" t="s">
        <v>105</v>
      </c>
      <c r="F1" s="3" t="s">
        <v>106</v>
      </c>
    </row>
    <row r="2" spans="1:6" x14ac:dyDescent="0.2">
      <c r="B2" t="s">
        <v>121</v>
      </c>
      <c r="C2">
        <f>('2 - Ввод данных VM и VDI'!C5*'1 -Настройка нагрузки'!C5)/'1 -Настройка нагрузки'!C21</f>
        <v>5.5</v>
      </c>
      <c r="D2">
        <f>'2 - Ввод данных VM и VDI'!C5*'1 -Настройка нагрузки'!D5</f>
        <v>44</v>
      </c>
      <c r="E2">
        <f>'2 - Ввод данных VM и VDI'!C5*'1 -Настройка нагрузки'!E5</f>
        <v>660</v>
      </c>
      <c r="F2">
        <f>'2 - Ввод данных VM и VDI'!C5*'1 -Настройка нагрузки'!F5</f>
        <v>2200</v>
      </c>
    </row>
    <row r="3" spans="1:6" x14ac:dyDescent="0.2">
      <c r="B3" t="s">
        <v>79</v>
      </c>
      <c r="C3">
        <f>('2 - Ввод данных VM и VDI'!C6*'1 -Настройка нагрузки'!C6)/'1 -Настройка нагрузки'!C22</f>
        <v>40</v>
      </c>
      <c r="D3">
        <f>'2 - Ввод данных VM и VDI'!C6*'1 -Настройка нагрузки'!D6</f>
        <v>320</v>
      </c>
      <c r="E3">
        <f>'2 - Ввод данных VM и VDI'!C6*'1 -Настройка нагрузки'!E6</f>
        <v>2000</v>
      </c>
      <c r="F3">
        <f>'2 - Ввод данных VM и VDI'!C6*'1 -Настройка нагрузки'!F6</f>
        <v>8000</v>
      </c>
    </row>
    <row r="4" spans="1:6" x14ac:dyDescent="0.2">
      <c r="B4" t="s">
        <v>80</v>
      </c>
      <c r="C4">
        <f>('2 - Ввод данных VM и VDI'!C7*'1 -Настройка нагрузки'!C7)/'1 -Настройка нагрузки'!C23</f>
        <v>266.66666666666669</v>
      </c>
      <c r="D4">
        <f>'2 - Ввод данных VM и VDI'!C7*'1 -Настройка нагрузки'!D7</f>
        <v>1600</v>
      </c>
      <c r="E4">
        <f>'2 - Ввод данных VM и VDI'!C7*'1 -Настройка нагрузки'!E7</f>
        <v>10000</v>
      </c>
      <c r="F4">
        <f>'2 - Ввод данных VM и VDI'!C7*'1 -Настройка нагрузки'!F7</f>
        <v>50000</v>
      </c>
    </row>
    <row r="5" spans="1:6" x14ac:dyDescent="0.2">
      <c r="B5" t="s">
        <v>123</v>
      </c>
      <c r="C5">
        <f>('2 - Ввод данных VM и VDI'!C8*'1 -Настройка нагрузки'!C8)/'1 -Настройка нагрузки'!C24</f>
        <v>720</v>
      </c>
      <c r="D5">
        <f>'2 - Ввод данных VM и VDI'!C8*'1 -Настройка нагрузки'!D8</f>
        <v>2880</v>
      </c>
      <c r="E5">
        <f>'2 - Ввод данных VM и VDI'!C8*'1 -Настройка нагрузки'!E8</f>
        <v>18000</v>
      </c>
      <c r="F5">
        <f>'2 - Ввод данных VM и VDI'!C8*'1 -Настройка нагрузки'!F8</f>
        <v>90000</v>
      </c>
    </row>
    <row r="6" spans="1:6" x14ac:dyDescent="0.2">
      <c r="B6" s="15" t="s">
        <v>63</v>
      </c>
      <c r="C6" s="15">
        <f>('2 - Ввод данных VM и VDI'!C9*'1 -Настройка нагрузки'!C9)/'1 -Настройка нагрузки'!C25</f>
        <v>384</v>
      </c>
      <c r="D6" s="15">
        <f>'2 - Ввод данных VM и VDI'!C9*'1 -Настройка нагрузки'!D9</f>
        <v>768</v>
      </c>
      <c r="E6" s="15">
        <f>'2 - Ввод данных VM и VDI'!C9*'1 -Настройка нагрузки'!E9</f>
        <v>120000</v>
      </c>
      <c r="F6" s="15">
        <f>'2 - Ввод данных VM и VDI'!C9*'1 -Настройка нагрузки'!F9</f>
        <v>120000</v>
      </c>
    </row>
    <row r="7" spans="1:6" x14ac:dyDescent="0.2">
      <c r="B7" s="24" t="s">
        <v>95</v>
      </c>
      <c r="C7">
        <f>SUM(C2:C6)</f>
        <v>1416.1666666666667</v>
      </c>
      <c r="D7">
        <f>SUM(D2:D6)</f>
        <v>5612</v>
      </c>
      <c r="E7">
        <f>SUM(E2:E6)</f>
        <v>150660</v>
      </c>
      <c r="F7">
        <f>SUM(F2:F6)</f>
        <v>270200</v>
      </c>
    </row>
    <row r="9" spans="1:6" x14ac:dyDescent="0.2">
      <c r="A9" s="21" t="s">
        <v>73</v>
      </c>
      <c r="B9" s="23"/>
    </row>
    <row r="10" spans="1:6" x14ac:dyDescent="0.2">
      <c r="B10" t="s">
        <v>71</v>
      </c>
      <c r="C10" s="25">
        <f>(C7*'1 -Настройка нагрузки'!C33*'1 -Настройка нагрузки'!C34*'1 -Настройка нагрузки'!C35)/'1 -Настройка нагрузки'!C16</f>
        <v>32.129281250000005</v>
      </c>
    </row>
    <row r="11" spans="1:6" x14ac:dyDescent="0.2">
      <c r="B11" t="s">
        <v>70</v>
      </c>
      <c r="C11" s="3">
        <f>(D7*'1 -Настройка нагрузки'!C35*'1 -Настройка нагрузки'!C33*'1 -Настройка нагрузки'!C34)/'1 -Настройка нагрузки'!D17</f>
        <v>7.9576406250000007</v>
      </c>
    </row>
    <row r="14" spans="1:6" x14ac:dyDescent="0.2">
      <c r="A14" s="3" t="s">
        <v>74</v>
      </c>
      <c r="C14" s="3" t="s">
        <v>2</v>
      </c>
      <c r="D14" s="3" t="s">
        <v>3</v>
      </c>
      <c r="E14" s="3" t="s">
        <v>105</v>
      </c>
      <c r="F14" s="3" t="s">
        <v>106</v>
      </c>
    </row>
    <row r="15" spans="1:6" x14ac:dyDescent="0.2">
      <c r="B15" t="s">
        <v>122</v>
      </c>
      <c r="C15">
        <f>('2 - Ввод данных VM и VDI'!C11*'1 -Настройка нагрузки'!C11)/'1 -Настройка нагрузки'!C28</f>
        <v>6.666666666666667</v>
      </c>
      <c r="D15">
        <f>'2 - Ввод данных VM и VDI'!C11*'1 -Настройка нагрузки'!D11</f>
        <v>80</v>
      </c>
      <c r="E15">
        <f>'2 - Ввод данных VM и VDI'!C11*'1 -Настройка нагрузки'!E11</f>
        <v>800</v>
      </c>
      <c r="F15">
        <f>'2 - Ввод данных VM и VDI'!C11*'1 -Настройка нагрузки'!F11</f>
        <v>400</v>
      </c>
    </row>
    <row r="16" spans="1:6" x14ac:dyDescent="0.2">
      <c r="B16" t="s">
        <v>9</v>
      </c>
      <c r="C16">
        <f>('2 - Ввод данных VM и VDI'!C12*'1 -Настройка нагрузки'!C12)/'1 -Настройка нагрузки'!C29</f>
        <v>22.5</v>
      </c>
      <c r="D16">
        <f>'2 - Ввод данных VM и VDI'!C12*'1 -Настройка нагрузки'!D12</f>
        <v>180</v>
      </c>
      <c r="E16">
        <f>'2 - Ввод данных VM и VDI'!C12*'1 -Настройка нагрузки'!E12</f>
        <v>2250</v>
      </c>
      <c r="F16">
        <f>'2 - Ввод данных VM и VDI'!C12*'1 -Настройка нагрузки'!F12</f>
        <v>900</v>
      </c>
    </row>
    <row r="17" spans="1:6" x14ac:dyDescent="0.2">
      <c r="B17" t="s">
        <v>126</v>
      </c>
      <c r="C17">
        <f>('2 - Ввод данных VM и VDI'!C13*'1 -Настройка нагрузки'!C13)/'1 -Настройка нагрузки'!C30</f>
        <v>80</v>
      </c>
      <c r="D17">
        <f>'2 - Ввод данных VM и VDI'!C13*'1 -Настройка нагрузки'!D13</f>
        <v>320</v>
      </c>
      <c r="E17">
        <f>'2 - Ввод данных VM и VDI'!C13*'1 -Настройка нагрузки'!E13</f>
        <v>4000</v>
      </c>
      <c r="F17">
        <f>'2 - Ввод данных VM и VDI'!C13*'1 -Настройка нагрузки'!F13</f>
        <v>2000</v>
      </c>
    </row>
    <row r="18" spans="1:6" x14ac:dyDescent="0.2">
      <c r="B18" s="15" t="s">
        <v>61</v>
      </c>
      <c r="C18" s="15">
        <f>('2 - Ввод данных VM и VDI'!C14*'1 -Настройка нагрузки'!C14)/'1 -Настройка нагрузки'!C31</f>
        <v>360</v>
      </c>
      <c r="D18" s="15">
        <f>'2 - Ввод данных VM и VDI'!C14*'1 -Настройка нагрузки'!D14</f>
        <v>1440</v>
      </c>
      <c r="E18" s="15">
        <f>'2 - Ввод данных VM и VDI'!C14*'1 -Настройка нагрузки'!E14</f>
        <v>18000</v>
      </c>
      <c r="F18" s="15">
        <f>'2 - Ввод данных VM и VDI'!C14*'1 -Настройка нагрузки'!F14</f>
        <v>9000</v>
      </c>
    </row>
    <row r="19" spans="1:6" x14ac:dyDescent="0.2">
      <c r="B19" s="24" t="s">
        <v>95</v>
      </c>
      <c r="C19">
        <f>SUM(C15:C18)</f>
        <v>469.16666666666669</v>
      </c>
      <c r="D19">
        <f>SUM(D15:D18)</f>
        <v>2020</v>
      </c>
      <c r="E19">
        <f>SUM(E15:E18)</f>
        <v>25050</v>
      </c>
      <c r="F19">
        <f>SUM(F15:F18)</f>
        <v>12300</v>
      </c>
    </row>
    <row r="21" spans="1:6" x14ac:dyDescent="0.2">
      <c r="A21" s="21" t="s">
        <v>75</v>
      </c>
      <c r="B21" s="23"/>
    </row>
    <row r="22" spans="1:6" x14ac:dyDescent="0.2">
      <c r="B22" t="s">
        <v>71</v>
      </c>
      <c r="C22" s="3">
        <f>(C19*'1 -Настройка нагрузки'!C35*'1 -Настройка нагрузки'!C34*'1 -Настройка нагрузки'!C33)/'1 -Настройка нагрузки'!C16</f>
        <v>10.64421875</v>
      </c>
    </row>
    <row r="23" spans="1:6" x14ac:dyDescent="0.2">
      <c r="B23" t="s">
        <v>70</v>
      </c>
      <c r="C23" s="3">
        <f>(D19*'1 -Настройка нагрузки'!C35*'1 -Настройка нагрузки'!C34*'1 -Настройка нагрузки'!C33)/'1 -Настройка нагрузки'!D17</f>
        <v>2.8642968750000004</v>
      </c>
    </row>
    <row r="25" spans="1:6" x14ac:dyDescent="0.2">
      <c r="A25" s="3" t="s">
        <v>107</v>
      </c>
    </row>
    <row r="26" spans="1:6" x14ac:dyDescent="0.2">
      <c r="A26" s="3" t="s">
        <v>26</v>
      </c>
      <c r="B26" t="s">
        <v>124</v>
      </c>
    </row>
    <row r="27" spans="1:6" x14ac:dyDescent="0.2">
      <c r="A27" s="3" t="s">
        <v>27</v>
      </c>
      <c r="B27" t="s">
        <v>125</v>
      </c>
    </row>
  </sheetData>
  <sheetProtection algorithmName="SHA-512" hashValue="3MGcF5fPpKK36GS65//wGwoqSqeeFfBh3hWj6HItnir8+KHk8RPVlpvDKoEz26PoMrFSmBs/9eBAfLqy9If+zw==" saltValue="sgE/YvBWJnBBbgFBURqmEA==" spinCount="100000" sheet="1" objects="1" scenarios="1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625A7-67CD-FC44-9949-43816574B540}">
  <sheetPr>
    <tabColor theme="3" tint="0.79998168889431442"/>
  </sheetPr>
  <dimension ref="A1:A47"/>
  <sheetViews>
    <sheetView zoomScale="180" zoomScaleNormal="180" workbookViewId="0"/>
  </sheetViews>
  <sheetFormatPr baseColWidth="10" defaultRowHeight="15" x14ac:dyDescent="0.2"/>
  <cols>
    <col min="1" max="1" width="255.83203125" bestFit="1" customWidth="1"/>
  </cols>
  <sheetData>
    <row r="1" spans="1:1" ht="19" x14ac:dyDescent="0.25">
      <c r="A1" s="2" t="s">
        <v>30</v>
      </c>
    </row>
    <row r="3" spans="1:1" x14ac:dyDescent="0.2">
      <c r="A3" s="3" t="s">
        <v>31</v>
      </c>
    </row>
    <row r="5" spans="1:1" x14ac:dyDescent="0.2">
      <c r="A5" t="s">
        <v>32</v>
      </c>
    </row>
    <row r="6" spans="1:1" x14ac:dyDescent="0.2">
      <c r="A6" t="s">
        <v>33</v>
      </c>
    </row>
    <row r="7" spans="1:1" x14ac:dyDescent="0.2">
      <c r="A7" t="s">
        <v>37</v>
      </c>
    </row>
    <row r="9" spans="1:1" x14ac:dyDescent="0.2">
      <c r="A9" s="3" t="s">
        <v>34</v>
      </c>
    </row>
    <row r="11" spans="1:1" x14ac:dyDescent="0.2">
      <c r="A11" t="s">
        <v>35</v>
      </c>
    </row>
    <row r="12" spans="1:1" x14ac:dyDescent="0.2">
      <c r="A12" s="3" t="s">
        <v>36</v>
      </c>
    </row>
    <row r="14" spans="1:1" x14ac:dyDescent="0.2">
      <c r="A14" s="3" t="s">
        <v>38</v>
      </c>
    </row>
    <row r="16" spans="1:1" ht="19" x14ac:dyDescent="0.25">
      <c r="A16" s="2" t="s">
        <v>39</v>
      </c>
    </row>
    <row r="18" spans="1:1" x14ac:dyDescent="0.2">
      <c r="A18" s="3" t="s">
        <v>40</v>
      </c>
    </row>
    <row r="20" spans="1:1" x14ac:dyDescent="0.2">
      <c r="A20" s="3" t="s">
        <v>41</v>
      </c>
    </row>
    <row r="22" spans="1:1" x14ac:dyDescent="0.2">
      <c r="A22" t="s">
        <v>42</v>
      </c>
    </row>
    <row r="24" spans="1:1" x14ac:dyDescent="0.2">
      <c r="A24" s="3" t="s">
        <v>43</v>
      </c>
    </row>
    <row r="26" spans="1:1" x14ac:dyDescent="0.2">
      <c r="A26" t="s">
        <v>44</v>
      </c>
    </row>
    <row r="27" spans="1:1" x14ac:dyDescent="0.2">
      <c r="A27" t="s">
        <v>45</v>
      </c>
    </row>
    <row r="29" spans="1:1" ht="19" x14ac:dyDescent="0.25">
      <c r="A29" s="2" t="s">
        <v>46</v>
      </c>
    </row>
    <row r="31" spans="1:1" x14ac:dyDescent="0.2">
      <c r="A31" t="s">
        <v>56</v>
      </c>
    </row>
    <row r="32" spans="1:1" x14ac:dyDescent="0.2">
      <c r="A32" t="s">
        <v>47</v>
      </c>
    </row>
    <row r="33" spans="1:1" x14ac:dyDescent="0.2">
      <c r="A33" t="s">
        <v>48</v>
      </c>
    </row>
    <row r="34" spans="1:1" x14ac:dyDescent="0.2">
      <c r="A34" t="s">
        <v>49</v>
      </c>
    </row>
    <row r="36" spans="1:1" ht="19" x14ac:dyDescent="0.25">
      <c r="A36" s="2" t="s">
        <v>57</v>
      </c>
    </row>
    <row r="38" spans="1:1" x14ac:dyDescent="0.2">
      <c r="A38" s="3" t="s">
        <v>78</v>
      </c>
    </row>
    <row r="39" spans="1:1" x14ac:dyDescent="0.2">
      <c r="A39" t="s">
        <v>58</v>
      </c>
    </row>
    <row r="41" spans="1:1" ht="19" x14ac:dyDescent="0.25">
      <c r="A41" s="2" t="s">
        <v>50</v>
      </c>
    </row>
    <row r="43" spans="1:1" x14ac:dyDescent="0.2">
      <c r="A43" s="3" t="s">
        <v>52</v>
      </c>
    </row>
    <row r="44" spans="1:1" x14ac:dyDescent="0.2">
      <c r="A44" s="3" t="s">
        <v>53</v>
      </c>
    </row>
    <row r="45" spans="1:1" x14ac:dyDescent="0.2">
      <c r="A45" s="3" t="s">
        <v>51</v>
      </c>
    </row>
    <row r="46" spans="1:1" x14ac:dyDescent="0.2">
      <c r="A46" t="s">
        <v>54</v>
      </c>
    </row>
    <row r="47" spans="1:1" x14ac:dyDescent="0.2">
      <c r="A47" t="s">
        <v>55</v>
      </c>
    </row>
  </sheetData>
  <sheetProtection algorithmName="SHA-512" hashValue="WroEttphqVXMID8vEfr+zcLS2Ncbz1/FTXRdRL8yXh9NQhEjrHlJWXuIbenOq/6QY4SQFalWjsK9KiMpS05fMw==" saltValue="cCK6ILxao+ehXLSMYRXz+w==" spinCount="100000" sheet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B864F-CBE5-C34C-8D3F-14DACB0E0D2A}">
  <sheetPr>
    <tabColor theme="3" tint="0.79998168889431442"/>
  </sheetPr>
  <dimension ref="A1:F15"/>
  <sheetViews>
    <sheetView zoomScale="160" zoomScaleNormal="160" workbookViewId="0">
      <selection activeCell="A8" sqref="A8"/>
    </sheetView>
  </sheetViews>
  <sheetFormatPr baseColWidth="10" defaultRowHeight="15" x14ac:dyDescent="0.2"/>
  <cols>
    <col min="1" max="1" width="62" bestFit="1" customWidth="1"/>
    <col min="2" max="2" width="9.6640625" bestFit="1" customWidth="1"/>
    <col min="3" max="3" width="8.33203125" bestFit="1" customWidth="1"/>
    <col min="4" max="4" width="8.5" bestFit="1" customWidth="1"/>
    <col min="5" max="5" width="10.5" bestFit="1" customWidth="1"/>
    <col min="6" max="6" width="25.5" bestFit="1" customWidth="1"/>
  </cols>
  <sheetData>
    <row r="1" spans="1:6" ht="19" x14ac:dyDescent="0.25">
      <c r="A1" s="2" t="s">
        <v>0</v>
      </c>
    </row>
    <row r="3" spans="1:6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">
      <c r="A4" s="3" t="s">
        <v>122</v>
      </c>
      <c r="B4" t="s">
        <v>7</v>
      </c>
      <c r="C4">
        <v>2</v>
      </c>
      <c r="D4">
        <v>20</v>
      </c>
      <c r="E4">
        <v>10</v>
      </c>
      <c r="F4" t="s">
        <v>8</v>
      </c>
    </row>
    <row r="5" spans="1:6" x14ac:dyDescent="0.2">
      <c r="A5" s="3" t="s">
        <v>9</v>
      </c>
      <c r="B5">
        <v>1</v>
      </c>
      <c r="C5">
        <v>4</v>
      </c>
      <c r="D5">
        <v>50</v>
      </c>
      <c r="E5">
        <v>20</v>
      </c>
      <c r="F5" t="s">
        <v>10</v>
      </c>
    </row>
    <row r="6" spans="1:6" x14ac:dyDescent="0.2">
      <c r="A6" s="3" t="s">
        <v>126</v>
      </c>
      <c r="B6">
        <v>2</v>
      </c>
      <c r="C6">
        <v>8</v>
      </c>
      <c r="D6">
        <v>100</v>
      </c>
      <c r="E6">
        <v>50</v>
      </c>
      <c r="F6" t="s">
        <v>11</v>
      </c>
    </row>
    <row r="8" spans="1:6" ht="19" x14ac:dyDescent="0.25">
      <c r="A8" s="2" t="s">
        <v>12</v>
      </c>
    </row>
    <row r="10" spans="1:6" x14ac:dyDescent="0.2">
      <c r="A10" t="s">
        <v>13</v>
      </c>
    </row>
    <row r="12" spans="1:6" x14ac:dyDescent="0.2">
      <c r="A12" s="3" t="s">
        <v>14</v>
      </c>
    </row>
    <row r="13" spans="1:6" x14ac:dyDescent="0.2">
      <c r="A13" s="3" t="s">
        <v>15</v>
      </c>
    </row>
    <row r="14" spans="1:6" x14ac:dyDescent="0.2">
      <c r="A14" s="3" t="s">
        <v>16</v>
      </c>
    </row>
    <row r="15" spans="1:6" x14ac:dyDescent="0.2">
      <c r="A15" s="3" t="s">
        <v>17</v>
      </c>
    </row>
  </sheetData>
  <sheetProtection algorithmName="SHA-512" hashValue="BS1Ds4417LRW8l1OyD0XYseGtNKn+LIkuviwO9yieL4DRvD10BjBMRSNOABvWdV3TQTEIGkzoBA34wYO+QBFjA==" saltValue="2N0shPMAW3+vNeBfwertBw==" spinCount="100000" sheet="1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6A7C-3171-7F43-8FE3-E2403710FB6D}">
  <sheetPr>
    <tabColor theme="3" tint="0.79998168889431442"/>
  </sheetPr>
  <dimension ref="A1:A7"/>
  <sheetViews>
    <sheetView zoomScale="160" zoomScaleNormal="160" workbookViewId="0">
      <selection activeCell="A3" sqref="A3"/>
    </sheetView>
  </sheetViews>
  <sheetFormatPr baseColWidth="10" defaultRowHeight="15" x14ac:dyDescent="0.2"/>
  <cols>
    <col min="1" max="1" width="123.33203125" bestFit="1" customWidth="1"/>
    <col min="2" max="2" width="9.5" bestFit="1" customWidth="1"/>
    <col min="3" max="3" width="8.1640625" bestFit="1" customWidth="1"/>
    <col min="4" max="4" width="8.33203125" bestFit="1" customWidth="1"/>
    <col min="5" max="5" width="10.33203125" bestFit="1" customWidth="1"/>
    <col min="6" max="6" width="38.1640625" bestFit="1" customWidth="1"/>
  </cols>
  <sheetData>
    <row r="1" spans="1:1" ht="19" x14ac:dyDescent="0.25">
      <c r="A1" s="28" t="s">
        <v>111</v>
      </c>
    </row>
    <row r="3" spans="1:1" x14ac:dyDescent="0.2">
      <c r="A3" s="3" t="s">
        <v>131</v>
      </c>
    </row>
    <row r="4" spans="1:1" x14ac:dyDescent="0.2">
      <c r="A4" s="3" t="s">
        <v>109</v>
      </c>
    </row>
    <row r="5" spans="1:1" x14ac:dyDescent="0.2">
      <c r="A5" s="3" t="s">
        <v>108</v>
      </c>
    </row>
    <row r="6" spans="1:1" x14ac:dyDescent="0.2">
      <c r="A6" s="3" t="s">
        <v>130</v>
      </c>
    </row>
    <row r="7" spans="1:1" x14ac:dyDescent="0.2">
      <c r="A7" t="s">
        <v>110</v>
      </c>
    </row>
  </sheetData>
  <sheetProtection algorithmName="SHA-512" hashValue="IvoCmYNqoBKYsam3gbQXz5WCp/LuUDj7cPik2urDn+Rlh5qEv0NJgn4FUddVfDack0NafvlpJ9Fi/cqpCRk0KA==" saltValue="FMyUbLhaY4Tz1/zc3jo4eQ==" spinCount="100000" sheet="1"/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7BE8F-A731-464A-ABB3-ACC494685045}">
  <sheetPr>
    <tabColor theme="3" tint="0.79998168889431442"/>
  </sheetPr>
  <dimension ref="A1:A20"/>
  <sheetViews>
    <sheetView zoomScale="160" zoomScaleNormal="160" workbookViewId="0">
      <selection activeCell="A20" sqref="A20"/>
    </sheetView>
  </sheetViews>
  <sheetFormatPr baseColWidth="10" defaultRowHeight="15" x14ac:dyDescent="0.2"/>
  <cols>
    <col min="1" max="1" width="76.1640625" bestFit="1" customWidth="1"/>
  </cols>
  <sheetData>
    <row r="1" spans="1:1" ht="74" customHeight="1" x14ac:dyDescent="0.2">
      <c r="A1" s="31" t="s">
        <v>113</v>
      </c>
    </row>
    <row r="3" spans="1:1" ht="19" x14ac:dyDescent="0.25">
      <c r="A3" s="2" t="s">
        <v>29</v>
      </c>
    </row>
    <row r="5" spans="1:1" x14ac:dyDescent="0.2">
      <c r="A5" s="3" t="s">
        <v>20</v>
      </c>
    </row>
    <row r="7" spans="1:1" x14ac:dyDescent="0.2">
      <c r="A7" s="4" t="s">
        <v>21</v>
      </c>
    </row>
    <row r="10" spans="1:1" x14ac:dyDescent="0.2">
      <c r="A10" s="3" t="s">
        <v>22</v>
      </c>
    </row>
    <row r="12" spans="1:1" x14ac:dyDescent="0.2">
      <c r="A12" s="4" t="s">
        <v>23</v>
      </c>
    </row>
    <row r="14" spans="1:1" x14ac:dyDescent="0.2">
      <c r="A14" s="3" t="s">
        <v>24</v>
      </c>
    </row>
    <row r="16" spans="1:1" x14ac:dyDescent="0.2">
      <c r="A16" s="4" t="s">
        <v>25</v>
      </c>
    </row>
    <row r="18" spans="1:1" ht="19" x14ac:dyDescent="0.25">
      <c r="A18" s="2" t="s">
        <v>28</v>
      </c>
    </row>
    <row r="19" spans="1:1" ht="16" thickBot="1" x14ac:dyDescent="0.25"/>
    <row r="20" spans="1:1" ht="33" thickBot="1" x14ac:dyDescent="0.25">
      <c r="A20" s="32" t="s">
        <v>112</v>
      </c>
    </row>
  </sheetData>
  <sheetProtection algorithmName="SHA-512" hashValue="ZdmUrNWk79QfN/JmmcvUupnLBOk9e69KFn/zPTIY6QKIgvJuwEncoRykhTSGRxnT/+5h5WKOWFcJAgC/VOMKKQ==" saltValue="/6IYposgywh2vUTM82PBiA==" spinCount="100000" sheet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5A6B-6C59-C141-9B36-64E9B618F31B}">
  <sheetPr>
    <tabColor theme="6" tint="0.79998168889431442"/>
  </sheetPr>
  <dimension ref="A1:A9"/>
  <sheetViews>
    <sheetView tabSelected="1" zoomScale="174" workbookViewId="0"/>
  </sheetViews>
  <sheetFormatPr baseColWidth="10" defaultRowHeight="15" x14ac:dyDescent="0.2"/>
  <cols>
    <col min="1" max="1" width="57.5" customWidth="1"/>
  </cols>
  <sheetData>
    <row r="1" spans="1:1" ht="94" customHeight="1" x14ac:dyDescent="0.2">
      <c r="A1" s="29" t="s">
        <v>115</v>
      </c>
    </row>
    <row r="5" spans="1:1" x14ac:dyDescent="0.2">
      <c r="A5" s="26"/>
    </row>
    <row r="6" spans="1:1" x14ac:dyDescent="0.2">
      <c r="A6" s="26"/>
    </row>
    <row r="7" spans="1:1" x14ac:dyDescent="0.2">
      <c r="A7" s="26"/>
    </row>
    <row r="8" spans="1:1" x14ac:dyDescent="0.2">
      <c r="A8" s="26"/>
    </row>
    <row r="9" spans="1:1" x14ac:dyDescent="0.2">
      <c r="A9" s="26"/>
    </row>
  </sheetData>
  <sheetProtection algorithmName="SHA-512" hashValue="HXiiX2ZNPFdMoobSfhvQkdAubPEsA8KwHWD25S5OJaCiUFqsjNUxVaQ1Q9U1SlUtEgK3xRceNoq6igk9YDmuxg==" saltValue="nCvQBUK96/fLfUptJviv6Q==" spinCount="100000" sheet="1" objects="1" scenarios="1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ℹ️Инструкция</vt:lpstr>
      <vt:lpstr>1 -Настройка нагрузки</vt:lpstr>
      <vt:lpstr>2 - Ввод данных VM и VDI</vt:lpstr>
      <vt:lpstr>3 - Результат</vt:lpstr>
      <vt:lpstr>ℹ️CPU</vt:lpstr>
      <vt:lpstr>ℹ️VDI</vt:lpstr>
      <vt:lpstr>ℹ️VMs</vt:lpstr>
      <vt:lpstr>ℹ️KVM</vt:lpstr>
      <vt:lpstr>ℹ️Info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Калькулятор ко-ва серверов для AIC</dc:title>
  <dc:subject/>
  <dc:creator>КТ</dc:creator>
  <cp:keywords/>
  <dc:description/>
  <cp:lastModifiedBy>К.Т.</cp:lastModifiedBy>
  <dcterms:created xsi:type="dcterms:W3CDTF">2024-12-15T14:07:12Z</dcterms:created>
  <dcterms:modified xsi:type="dcterms:W3CDTF">2025-02-06T12:37:35Z</dcterms:modified>
  <cp:category/>
</cp:coreProperties>
</file>